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Лагерь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4" i="1"/>
  <c r="G12" i="1"/>
  <c r="G19" i="1" s="1"/>
  <c r="J14" i="1"/>
  <c r="I14" i="1"/>
  <c r="H14" i="1"/>
  <c r="J12" i="1"/>
  <c r="J19" i="1" s="1"/>
  <c r="I12" i="1"/>
  <c r="I19" i="1" s="1"/>
  <c r="H12" i="1"/>
  <c r="F10" i="1" l="1"/>
  <c r="G10" i="1"/>
  <c r="H10" i="1"/>
  <c r="I10" i="1"/>
  <c r="J10" i="1"/>
  <c r="F19" i="1" l="1"/>
  <c r="J8" i="1"/>
  <c r="I8" i="1"/>
  <c r="H8" i="1"/>
  <c r="H20" i="1" s="1"/>
  <c r="G8" i="1"/>
  <c r="G20" i="1" s="1"/>
  <c r="F8" i="1"/>
  <c r="I20" i="1" l="1"/>
  <c r="F20" i="1"/>
  <c r="J20" i="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<sst xmlns="http://schemas.openxmlformats.org/spreadsheetml/2006/main" count="67" uniqueCount="61">
  <si>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</si>
  <si>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</si>
  <si>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</si>
  <si>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</si>
  <si>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</si>
  <si>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</si>
  <si>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</si>
  <si>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</si>
  <si>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</si>
  <si>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</si>
  <si>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</si>
  <si>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</si>
  <si>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</si>
  <si>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</si>
  <si>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</si>
  <si>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</si>
  <si>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</si>
  <si>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</si>
  <si>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</si>
  <si>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</si>
  <si>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</si>
  <si>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</si>
  <si>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</si>
  <si>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</si>
  <si>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</si>
  <si>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</si>
  <si>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Итого:</t>
  </si>
  <si>
    <t>Итго:</t>
  </si>
  <si>
    <t>2 Завтрак</t>
  </si>
  <si>
    <t>гор. блюдо</t>
  </si>
  <si>
    <t>№109, 2013</t>
  </si>
  <si>
    <t>200</t>
  </si>
  <si>
    <t>фрукты</t>
  </si>
  <si>
    <t>№108, 2013</t>
  </si>
  <si>
    <t>Яблоко свежее 200 г</t>
  </si>
  <si>
    <t>Хлеб пшеничный 25 гр</t>
  </si>
  <si>
    <t>Хлеб ржано-пшеничный 25 гр</t>
  </si>
  <si>
    <t>Бутерброд с колбасой в/к на булочке с кунжутом 50/30</t>
  </si>
  <si>
    <t>50/30</t>
  </si>
  <si>
    <t>Омлет натуральный с маслом 200/5 гр</t>
  </si>
  <si>
    <t>200/5</t>
  </si>
  <si>
    <t>Кофейный напиток на молоке 200 гр</t>
  </si>
  <si>
    <t>№ 111, 2012 Пермь</t>
  </si>
  <si>
    <t>№340, 2004</t>
  </si>
  <si>
    <t>№692, 2004</t>
  </si>
  <si>
    <t>Кефир 200 гр</t>
  </si>
  <si>
    <t>№516, 2013</t>
  </si>
  <si>
    <t>№ 19, 2004</t>
  </si>
  <si>
    <t>№148, 2004</t>
  </si>
  <si>
    <t>№343, 2013</t>
  </si>
  <si>
    <t>№512, 2004</t>
  </si>
  <si>
    <t>№699, 2004</t>
  </si>
  <si>
    <t>Салат из свежих огурцов, луком репчатым, маслом растительным</t>
  </si>
  <si>
    <t>Суп лапша Домашняя с курицей 250/25 гр</t>
  </si>
  <si>
    <t>Рыба тушеная в томате с овощами /минтай/ 75/75 гр</t>
  </si>
  <si>
    <t>75/75</t>
  </si>
  <si>
    <t>Рис припущенный 180 гр</t>
  </si>
  <si>
    <t>Компот мандариновый 200 гр</t>
  </si>
  <si>
    <t>300/25</t>
  </si>
  <si>
    <t>0</t>
  </si>
  <si>
    <t>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</si>
</sst>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9" xfId="0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2" fillId="3" borderId="9" xfId="0" applyNumberFormat="1" applyFont="1" applyFill="1" applyBorder="1" applyAlignment="1" applyProtection="1">
      <alignment horizontal="center" vertical="top" wrapText="1"/>
      <protection locked="0"/>
    </xf>
    <xf numFmtId="4" fontId="3" fillId="5" borderId="9" xfId="0" applyNumberFormat="1" applyFont="1" applyFill="1" applyBorder="1" applyAlignment="1" applyProtection="1">
      <alignment horizontal="center" vertical="top" wrapText="1"/>
      <protection locked="0"/>
    </xf>
    <xf numFmtId="4" fontId="2" fillId="4" borderId="17" xfId="0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4" fontId="2" fillId="0" borderId="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10" t="s">
        <v>60</v>
      </c>
      <c r="I1" t="s">
        <v>1</v>
      </c>
      <c r="J1" s="9">
        <v>45442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45" x14ac:dyDescent="0.25">
      <c r="A4" s="2"/>
      <c r="B4" s="3" t="s">
        <v>18</v>
      </c>
      <c r="C4" s="31" t="s">
        <v>42</v>
      </c>
      <c r="D4" s="1" t="s">
        <v>37</v>
      </c>
      <c r="E4" s="32" t="s">
        <v>38</v>
      </c>
      <c r="F4" s="13"/>
      <c r="G4" s="33">
        <v>166.54</v>
      </c>
      <c r="H4" s="33">
        <v>4.38</v>
      </c>
      <c r="I4" s="33">
        <v>3.69</v>
      </c>
      <c r="J4" s="33">
        <v>28.96</v>
      </c>
    </row>
    <row r="5" spans="1:10" ht="30" x14ac:dyDescent="0.25">
      <c r="A5" s="4" t="s">
        <v>10</v>
      </c>
      <c r="B5" s="30" t="s">
        <v>29</v>
      </c>
      <c r="C5" s="31" t="s">
        <v>43</v>
      </c>
      <c r="D5" s="1" t="s">
        <v>39</v>
      </c>
      <c r="E5" s="32" t="s">
        <v>40</v>
      </c>
      <c r="F5" s="14"/>
      <c r="G5" s="33">
        <v>387.52</v>
      </c>
      <c r="H5" s="33">
        <v>20.9</v>
      </c>
      <c r="I5" s="33">
        <v>32.119999999999997</v>
      </c>
      <c r="J5" s="33">
        <v>3.72</v>
      </c>
    </row>
    <row r="6" spans="1:10" ht="30" x14ac:dyDescent="0.25">
      <c r="A6" s="4"/>
      <c r="B6" s="1" t="s">
        <v>16</v>
      </c>
      <c r="C6" s="31" t="s">
        <v>44</v>
      </c>
      <c r="D6" s="1" t="s">
        <v>41</v>
      </c>
      <c r="E6" s="32">
        <v>200</v>
      </c>
      <c r="F6" s="14"/>
      <c r="G6" s="33">
        <v>136.74</v>
      </c>
      <c r="H6" s="33">
        <v>2.04</v>
      </c>
      <c r="I6" s="33">
        <v>1.88</v>
      </c>
      <c r="J6" s="33">
        <v>27.91</v>
      </c>
    </row>
    <row r="7" spans="1:10" ht="30.75" thickBot="1" x14ac:dyDescent="0.3">
      <c r="A7" s="4"/>
      <c r="B7" s="1" t="s">
        <v>17</v>
      </c>
      <c r="C7" s="31" t="s">
        <v>30</v>
      </c>
      <c r="D7" s="1" t="s">
        <v>36</v>
      </c>
      <c r="E7" s="32">
        <v>25</v>
      </c>
      <c r="F7" s="14"/>
      <c r="G7" s="33">
        <v>56.08</v>
      </c>
      <c r="H7" s="33">
        <v>1.18</v>
      </c>
      <c r="I7" s="33">
        <v>0.18</v>
      </c>
      <c r="J7" s="33">
        <v>12.45</v>
      </c>
    </row>
    <row r="8" spans="1:10" ht="15.75" thickBot="1" x14ac:dyDescent="0.3">
      <c r="A8" s="15" t="s">
        <v>26</v>
      </c>
      <c r="B8" s="16"/>
      <c r="C8" s="17"/>
      <c r="D8" s="18"/>
      <c r="E8" s="37" t="s">
        <v>59</v>
      </c>
      <c r="F8" s="19">
        <f>SUM(F4:F7)</f>
        <v>0</v>
      </c>
      <c r="G8" s="20">
        <f>SUM(G4:G7)</f>
        <v>746.88</v>
      </c>
      <c r="H8" s="19">
        <f>SUM(H4:H7)</f>
        <v>28.499999999999996</v>
      </c>
      <c r="I8" s="19">
        <f>SUM(I4:I7)</f>
        <v>37.869999999999997</v>
      </c>
      <c r="J8" s="19">
        <f>SUM(J4:J7)</f>
        <v>73.040000000000006</v>
      </c>
    </row>
    <row r="9" spans="1:10" ht="30.75" thickBot="1" x14ac:dyDescent="0.3">
      <c r="A9" s="4" t="s">
        <v>28</v>
      </c>
      <c r="B9" s="30" t="s">
        <v>22</v>
      </c>
      <c r="C9" s="38" t="s">
        <v>46</v>
      </c>
      <c r="D9" s="1" t="s">
        <v>45</v>
      </c>
      <c r="E9" s="32" t="s">
        <v>31</v>
      </c>
      <c r="F9" s="26"/>
      <c r="G9" s="33">
        <v>100</v>
      </c>
      <c r="H9" s="33">
        <v>5.8</v>
      </c>
      <c r="I9" s="33">
        <v>5</v>
      </c>
      <c r="J9" s="33">
        <v>8</v>
      </c>
    </row>
    <row r="10" spans="1:10" ht="15.75" thickBot="1" x14ac:dyDescent="0.3">
      <c r="A10" s="15" t="s">
        <v>27</v>
      </c>
      <c r="B10" s="29"/>
      <c r="C10" s="17"/>
      <c r="D10" s="27"/>
      <c r="E10" s="37"/>
      <c r="F10" s="19">
        <f>SUM(F9)</f>
        <v>0</v>
      </c>
      <c r="G10" s="35">
        <f>SUM(G9)</f>
        <v>100</v>
      </c>
      <c r="H10" s="34">
        <f>SUM(H9)</f>
        <v>5.8</v>
      </c>
      <c r="I10" s="34">
        <f>SUM(I9)</f>
        <v>5</v>
      </c>
      <c r="J10" s="34">
        <f>SUM(J9)</f>
        <v>8</v>
      </c>
    </row>
    <row r="11" spans="1:10" ht="30" x14ac:dyDescent="0.25">
      <c r="A11" s="4"/>
      <c r="B11" s="1" t="s">
        <v>18</v>
      </c>
      <c r="C11" s="31" t="s">
        <v>47</v>
      </c>
      <c r="D11" s="1" t="s">
        <v>52</v>
      </c>
      <c r="E11" s="39">
        <v>100</v>
      </c>
      <c r="F11" s="28"/>
      <c r="G11" s="33">
        <v>198.05</v>
      </c>
      <c r="H11" s="33">
        <v>0.83</v>
      </c>
      <c r="I11" s="33">
        <v>19.98</v>
      </c>
      <c r="J11" s="33">
        <v>3.73</v>
      </c>
    </row>
    <row r="12" spans="1:10" ht="30" x14ac:dyDescent="0.25">
      <c r="A12" s="4"/>
      <c r="B12" s="1" t="s">
        <v>19</v>
      </c>
      <c r="C12" s="31" t="s">
        <v>48</v>
      </c>
      <c r="D12" s="1" t="s">
        <v>53</v>
      </c>
      <c r="E12" s="39" t="s">
        <v>58</v>
      </c>
      <c r="F12" s="14"/>
      <c r="G12" s="33">
        <f>163.92/250*300</f>
        <v>196.70399999999998</v>
      </c>
      <c r="H12" s="33">
        <f>7.37/250*300</f>
        <v>8.8439999999999994</v>
      </c>
      <c r="I12" s="33">
        <f>7.92/250*300</f>
        <v>9.5039999999999996</v>
      </c>
      <c r="J12" s="33">
        <f>15.8/250*300</f>
        <v>18.96</v>
      </c>
    </row>
    <row r="13" spans="1:10" ht="30" x14ac:dyDescent="0.25">
      <c r="A13" s="4" t="s">
        <v>11</v>
      </c>
      <c r="B13" s="1" t="s">
        <v>20</v>
      </c>
      <c r="C13" s="31" t="s">
        <v>49</v>
      </c>
      <c r="D13" s="1" t="s">
        <v>54</v>
      </c>
      <c r="E13" s="39" t="s">
        <v>55</v>
      </c>
      <c r="F13" s="14"/>
      <c r="G13" s="33">
        <v>169.93</v>
      </c>
      <c r="H13" s="33">
        <v>15.73</v>
      </c>
      <c r="I13" s="33">
        <v>8.68</v>
      </c>
      <c r="J13" s="33">
        <v>7.23</v>
      </c>
    </row>
    <row r="14" spans="1:10" ht="30" x14ac:dyDescent="0.25">
      <c r="A14" s="4"/>
      <c r="B14" s="1" t="s">
        <v>21</v>
      </c>
      <c r="C14" s="31" t="s">
        <v>50</v>
      </c>
      <c r="D14" s="1" t="s">
        <v>56</v>
      </c>
      <c r="E14" s="39" t="s">
        <v>31</v>
      </c>
      <c r="F14" s="14"/>
      <c r="G14" s="33">
        <f>262.99/180*200</f>
        <v>292.21111111111111</v>
      </c>
      <c r="H14" s="33">
        <f>4.45/180*200</f>
        <v>4.9444444444444446</v>
      </c>
      <c r="I14" s="33">
        <f>5.58/180*200</f>
        <v>6.2</v>
      </c>
      <c r="J14" s="33">
        <f>48.76/180*200</f>
        <v>54.177777777777777</v>
      </c>
    </row>
    <row r="15" spans="1:10" ht="30" x14ac:dyDescent="0.25">
      <c r="A15" s="4"/>
      <c r="B15" s="1" t="s">
        <v>22</v>
      </c>
      <c r="C15" s="31" t="s">
        <v>51</v>
      </c>
      <c r="D15" s="1" t="s">
        <v>57</v>
      </c>
      <c r="E15" s="39">
        <v>200</v>
      </c>
      <c r="F15" s="14"/>
      <c r="G15" s="33">
        <v>103.51</v>
      </c>
      <c r="H15" s="33">
        <v>0.18</v>
      </c>
      <c r="I15" s="33">
        <v>0.04</v>
      </c>
      <c r="J15" s="33">
        <v>25.6</v>
      </c>
    </row>
    <row r="16" spans="1:10" ht="30" x14ac:dyDescent="0.25">
      <c r="A16" s="4"/>
      <c r="B16" s="1" t="s">
        <v>23</v>
      </c>
      <c r="C16" s="31" t="s">
        <v>33</v>
      </c>
      <c r="D16" s="1" t="s">
        <v>35</v>
      </c>
      <c r="E16" s="39">
        <v>25</v>
      </c>
      <c r="F16" s="14"/>
      <c r="G16" s="33">
        <v>59.33</v>
      </c>
      <c r="H16" s="33">
        <v>1.9</v>
      </c>
      <c r="I16" s="33">
        <v>0.23</v>
      </c>
      <c r="J16" s="33">
        <v>12.43</v>
      </c>
    </row>
    <row r="17" spans="1:10" ht="30" x14ac:dyDescent="0.25">
      <c r="A17" s="4"/>
      <c r="B17" s="1" t="s">
        <v>24</v>
      </c>
      <c r="C17" s="31" t="s">
        <v>30</v>
      </c>
      <c r="D17" s="1" t="s">
        <v>36</v>
      </c>
      <c r="E17" s="39">
        <v>25</v>
      </c>
      <c r="F17" s="14"/>
      <c r="G17" s="33">
        <v>56.08</v>
      </c>
      <c r="H17" s="33">
        <v>1.18</v>
      </c>
      <c r="I17" s="33">
        <v>0.18</v>
      </c>
      <c r="J17" s="33">
        <v>12.45</v>
      </c>
    </row>
    <row r="18" spans="1:10" ht="15.75" thickBot="1" x14ac:dyDescent="0.3">
      <c r="A18" s="5"/>
      <c r="B18" s="30" t="s">
        <v>32</v>
      </c>
      <c r="C18" s="11"/>
      <c r="D18" s="1" t="s">
        <v>34</v>
      </c>
      <c r="E18" s="39">
        <v>200</v>
      </c>
      <c r="F18" s="12"/>
      <c r="G18" s="33">
        <v>88.8</v>
      </c>
      <c r="H18" s="33">
        <v>0.8</v>
      </c>
      <c r="I18" s="33">
        <v>0.8</v>
      </c>
      <c r="J18" s="33">
        <v>19.600000000000001</v>
      </c>
    </row>
    <row r="19" spans="1:10" ht="15.75" thickBot="1" x14ac:dyDescent="0.3">
      <c r="A19" s="15" t="s">
        <v>26</v>
      </c>
      <c r="B19" s="21"/>
      <c r="C19" s="22"/>
      <c r="D19" s="23"/>
      <c r="E19" s="24">
        <v>0</v>
      </c>
      <c r="F19" s="24">
        <f t="shared" ref="F19" si="0">SUM(F11:F18)</f>
        <v>0</v>
      </c>
      <c r="G19" s="40">
        <f>SUM(G11:G18)</f>
        <v>1164.615111111111</v>
      </c>
      <c r="H19" s="40">
        <f>SUM(H11:H18)</f>
        <v>34.408444444444442</v>
      </c>
      <c r="I19" s="40">
        <f>SUM(I11:I18)</f>
        <v>45.613999999999997</v>
      </c>
      <c r="J19" s="40">
        <f>SUM(J11:J18)</f>
        <v>154.17777777777778</v>
      </c>
    </row>
    <row r="20" spans="1:10" ht="15.75" thickBot="1" x14ac:dyDescent="0.3">
      <c r="A20" s="44" t="s">
        <v>25</v>
      </c>
      <c r="B20" s="45"/>
      <c r="C20" s="45"/>
      <c r="D20" s="46"/>
      <c r="E20" s="25"/>
      <c r="F20" s="25">
        <f>SUM(F19,F10,F8)</f>
        <v>0</v>
      </c>
      <c r="G20" s="36">
        <f>SUM(G19,G10,G8)</f>
        <v>2011.4951111111109</v>
      </c>
      <c r="H20" s="36">
        <f>SUM(H19,H10,H8)</f>
        <v>68.708444444444439</v>
      </c>
      <c r="I20" s="36">
        <f>SUM(I19,I10,I8)</f>
        <v>88.483999999999995</v>
      </c>
      <c r="J20" s="36">
        <f>SUM(J19,J10,J8)</f>
        <v>235.21777777777777</v>
      </c>
    </row>
  </sheetData>
  <mergeCells count="2">
    <mergeCell ref="B1:D1"/>
    <mergeCell ref="A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2024-05-27T15:30:40Z</dcterms:modified>
</cp:coreProperties>
</file>