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12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D10" i="1"/>
  <c r="F10" i="1"/>
  <c r="G10" i="1"/>
  <c r="D13" i="1"/>
  <c r="E13" i="1"/>
  <c r="F13" i="1"/>
  <c r="G13" i="1"/>
  <c r="B16" i="1"/>
  <c r="D16" i="1"/>
  <c r="E16" i="1"/>
  <c r="F16" i="1"/>
  <c r="G16" i="1"/>
  <c r="D17" i="1"/>
  <c r="G17" i="1"/>
  <c r="D18" i="1"/>
  <c r="E18" i="1"/>
  <c r="D19" i="1"/>
  <c r="E19" i="1"/>
  <c r="F19" i="1"/>
  <c r="G19" i="1"/>
  <c r="D21" i="1"/>
  <c r="E21" i="1"/>
  <c r="F21" i="1"/>
  <c r="G21" i="1"/>
  <c r="D22" i="1"/>
  <c r="E22" i="1"/>
  <c r="F22" i="1"/>
  <c r="G22" i="1"/>
</calcChain>
</file>

<file path=xl/sharedStrings.xml><?xml version="1.0" encoding="utf-8"?>
<sst xmlns="http://schemas.openxmlformats.org/spreadsheetml/2006/main" count="30" uniqueCount="28">
  <si>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</si>
  <si>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</si>
  <si>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</si>
  <si>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</si>
  <si>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№8</t>
  </si>
  <si>
    <t>Для детей с 12 лет и старше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</si>
  <si>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</si>
  <si>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</si>
  <si>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</si>
  <si>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</si>
  <si>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</si>
  <si>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</si>
  <si>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</si>
  <si>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</si>
  <si>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</si>
  <si>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>Запеканка из творога /повидлом 170/30</t>
  </si>
  <si>
    <t>Фрукты свежие (Яблоки)</t>
  </si>
  <si>
    <t>Чай с сахаром</t>
  </si>
  <si>
    <t xml:space="preserve">Хлеб пшеничный </t>
  </si>
  <si>
    <t xml:space="preserve">Хлеб ржано-пшеничный </t>
  </si>
  <si>
    <t>Комплекс  Обед</t>
  </si>
  <si>
    <t>Салат из свеклы и моркови</t>
  </si>
  <si>
    <t>Суп картофельный с горохом</t>
  </si>
  <si>
    <t xml:space="preserve">Рагу из птицы </t>
  </si>
  <si>
    <t xml:space="preserve">Компот из свежих яблок с ч/рябиной </t>
  </si>
  <si>
    <t>Согласовано Начальник лагеря: Кукушкина Е. С.</t>
  </si>
  <si>
    <t>Заведующая столовой: Цыганкова Н. С.</t>
  </si>
  <si>
    <t>06.06.2025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</si>
</sst>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8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7" fillId="0" borderId="5" xfId="0" applyFont="1" applyBorder="1" applyAlignment="1">
      <alignment horizontal="left" vertical="center"/>
    </xf>
    <xf numFmtId="175" fontId="7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4" t="s">
        <v>3</v>
      </c>
      <c r="B4" s="14"/>
      <c r="C4" s="14"/>
      <c r="D4" s="14"/>
      <c r="E4" s="14"/>
      <c r="F4" s="14"/>
      <c r="G4" s="14"/>
    </row>
    <row r="5" spans="1:7" ht="15.75" x14ac:dyDescent="0.25">
      <c r="A5" s="2"/>
      <c r="B5" s="2"/>
      <c r="G5" s="3"/>
    </row>
    <row r="6" spans="1:7" ht="15.75" x14ac:dyDescent="0.25">
      <c r="A6" s="2" t="s">
        <v>27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590</v>
      </c>
      <c r="C9" s="11">
        <v>88.86</v>
      </c>
      <c r="D9" s="12">
        <f>D10+D11+D12+D13+D14</f>
        <v>746.73333333333335</v>
      </c>
      <c r="E9" s="12">
        <f>E10+E11+E12+E13+E14</f>
        <v>32.54</v>
      </c>
      <c r="F9" s="12">
        <f>F10+F11+F12+F13+F14</f>
        <v>27.286666666666669</v>
      </c>
      <c r="G9" s="12">
        <f>G10+G11+G12+G13+G14</f>
        <v>98.47999999999999</v>
      </c>
    </row>
    <row r="10" spans="1:7" ht="15" x14ac:dyDescent="0.25">
      <c r="A10" s="15" t="s">
        <v>15</v>
      </c>
      <c r="B10" s="16">
        <v>200</v>
      </c>
      <c r="C10" s="13"/>
      <c r="D10" s="16">
        <f>283.3*200/150</f>
        <v>377.73333333333335</v>
      </c>
      <c r="E10" s="16">
        <v>23.7</v>
      </c>
      <c r="F10" s="16">
        <f>18.8*200/150</f>
        <v>25.066666666666666</v>
      </c>
      <c r="G10" s="16">
        <f>15.9*200/150</f>
        <v>21.2</v>
      </c>
    </row>
    <row r="11" spans="1:7" ht="15" x14ac:dyDescent="0.25">
      <c r="A11" s="15" t="s">
        <v>16</v>
      </c>
      <c r="B11" s="16">
        <v>100</v>
      </c>
      <c r="C11" s="13"/>
      <c r="D11" s="16">
        <v>93.5</v>
      </c>
      <c r="E11" s="16">
        <v>0</v>
      </c>
      <c r="F11" s="16">
        <v>0</v>
      </c>
      <c r="G11" s="16">
        <v>14.7</v>
      </c>
    </row>
    <row r="12" spans="1:7" ht="15" x14ac:dyDescent="0.25">
      <c r="A12" s="15" t="s">
        <v>17</v>
      </c>
      <c r="B12" s="16">
        <v>200</v>
      </c>
      <c r="C12" s="13"/>
      <c r="D12" s="16">
        <v>91</v>
      </c>
      <c r="E12" s="16">
        <v>2.5</v>
      </c>
      <c r="F12" s="16">
        <v>1.3</v>
      </c>
      <c r="G12" s="16">
        <v>25.9</v>
      </c>
    </row>
    <row r="13" spans="1:7" ht="15" x14ac:dyDescent="0.25">
      <c r="A13" s="15" t="s">
        <v>18</v>
      </c>
      <c r="B13" s="16">
        <v>40</v>
      </c>
      <c r="C13" s="13"/>
      <c r="D13" s="16">
        <f>117.5*40/50</f>
        <v>94</v>
      </c>
      <c r="E13" s="16">
        <f>3.8*40/50</f>
        <v>3.04</v>
      </c>
      <c r="F13" s="16">
        <f>0.4*40/50</f>
        <v>0.32</v>
      </c>
      <c r="G13" s="16">
        <f>24.6*40/50</f>
        <v>19.68</v>
      </c>
    </row>
    <row r="14" spans="1:7" ht="15" x14ac:dyDescent="0.25">
      <c r="A14" s="15" t="s">
        <v>19</v>
      </c>
      <c r="B14" s="16">
        <v>50</v>
      </c>
      <c r="C14" s="13"/>
      <c r="D14" s="16">
        <v>90.5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</f>
        <v>950</v>
      </c>
      <c r="C16" s="11">
        <v>151.13999999999999</v>
      </c>
      <c r="D16" s="12">
        <f>D17+D18+D19+D20+D21+D22</f>
        <v>1073.1833333333334</v>
      </c>
      <c r="E16" s="12">
        <f>E17+E18+E19+E20+E21+E22</f>
        <v>39.31666666666667</v>
      </c>
      <c r="F16" s="12">
        <f>F17+F18+F19+F20+F21+F22</f>
        <v>42.800000000000004</v>
      </c>
      <c r="G16" s="12">
        <f>G17+G18+G19+G20+G21+G22</f>
        <v>125.2</v>
      </c>
    </row>
    <row r="17" spans="1:7" ht="15" x14ac:dyDescent="0.25">
      <c r="A17" s="15" t="s">
        <v>21</v>
      </c>
      <c r="B17" s="16">
        <v>100</v>
      </c>
      <c r="C17" s="13"/>
      <c r="D17" s="16">
        <f>68.1*100/60</f>
        <v>113.49999999999999</v>
      </c>
      <c r="E17" s="16">
        <v>0</v>
      </c>
      <c r="F17" s="16">
        <v>10.7</v>
      </c>
      <c r="G17" s="16">
        <f>2.1*100/60</f>
        <v>3.5</v>
      </c>
    </row>
    <row r="18" spans="1:7" ht="15" x14ac:dyDescent="0.25">
      <c r="A18" s="15" t="s">
        <v>22</v>
      </c>
      <c r="B18" s="16">
        <v>250</v>
      </c>
      <c r="C18" s="13"/>
      <c r="D18" s="16">
        <f>126.4*250/200</f>
        <v>158</v>
      </c>
      <c r="E18" s="16">
        <f>2.8*250/200</f>
        <v>3.5</v>
      </c>
      <c r="F18" s="16">
        <v>8.3000000000000007</v>
      </c>
      <c r="G18" s="16">
        <v>25.1</v>
      </c>
    </row>
    <row r="19" spans="1:7" ht="15" x14ac:dyDescent="0.25">
      <c r="A19" s="15" t="s">
        <v>23</v>
      </c>
      <c r="B19" s="16">
        <v>280</v>
      </c>
      <c r="C19" s="13"/>
      <c r="D19" s="16">
        <f>352.7*280/240</f>
        <v>411.48333333333335</v>
      </c>
      <c r="E19" s="16">
        <f>23.6*280/240</f>
        <v>27.533333333333335</v>
      </c>
      <c r="F19" s="16">
        <f>19.4*280/240</f>
        <v>22.633333333333333</v>
      </c>
      <c r="G19" s="16">
        <f>20.8*280/240</f>
        <v>24.266666666666666</v>
      </c>
    </row>
    <row r="20" spans="1:7" ht="15" x14ac:dyDescent="0.25">
      <c r="A20" s="15" t="s">
        <v>24</v>
      </c>
      <c r="B20" s="16">
        <v>200</v>
      </c>
      <c r="C20" s="13"/>
      <c r="D20" s="16">
        <v>99</v>
      </c>
      <c r="E20" s="16">
        <v>0</v>
      </c>
      <c r="F20" s="16">
        <v>0</v>
      </c>
      <c r="G20" s="16">
        <v>23.8</v>
      </c>
    </row>
    <row r="21" spans="1:7" ht="15" x14ac:dyDescent="0.25">
      <c r="A21" s="15" t="s">
        <v>18</v>
      </c>
      <c r="B21" s="16">
        <v>60</v>
      </c>
      <c r="C21" s="13"/>
      <c r="D21" s="16">
        <f>117.5*70/50</f>
        <v>164.5</v>
      </c>
      <c r="E21" s="16">
        <f>3.8*70/60</f>
        <v>4.4333333333333336</v>
      </c>
      <c r="F21" s="16">
        <f>0.4*70/60</f>
        <v>0.46666666666666667</v>
      </c>
      <c r="G21" s="16">
        <f>24.6*70/60</f>
        <v>28.7</v>
      </c>
    </row>
    <row r="22" spans="1:7" ht="15" x14ac:dyDescent="0.25">
      <c r="A22" s="15" t="s">
        <v>19</v>
      </c>
      <c r="B22" s="16">
        <v>60</v>
      </c>
      <c r="C22" s="13"/>
      <c r="D22" s="16">
        <f>90.5*70/50</f>
        <v>126.7</v>
      </c>
      <c r="E22" s="16">
        <f>3.3*70/60</f>
        <v>3.85</v>
      </c>
      <c r="F22" s="16">
        <f>0.6*70/60</f>
        <v>0.7</v>
      </c>
      <c r="G22" s="16">
        <f>17*70/60</f>
        <v>19.833333333333332</v>
      </c>
    </row>
    <row r="26" spans="1:7" ht="15.75" x14ac:dyDescent="0.25">
      <c r="A26" s="2" t="s">
        <v>25</v>
      </c>
      <c r="B26" s="2"/>
      <c r="C26" s="2"/>
      <c r="D26" s="2"/>
    </row>
    <row r="27" spans="1:7" ht="15.75" x14ac:dyDescent="0.25">
      <c r="A27" s="2"/>
      <c r="B27" s="2"/>
      <c r="C27" s="2"/>
      <c r="D27" s="2"/>
    </row>
    <row r="28" spans="1:7" ht="15.75" x14ac:dyDescent="0.25">
      <c r="A28" s="2" t="s">
        <v>26</v>
      </c>
      <c r="B28" s="2"/>
      <c r="C28" s="2"/>
      <c r="D28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2022-05-30T03:26:49Z</cp:lastPrinted>
  <dcterms:created xsi:type="dcterms:W3CDTF">2022-05-29T09:36:22Z</dcterms:created>
  <dcterms:modified xsi:type="dcterms:W3CDTF">2025-06-01T14:53:54Z</dcterms:modified>
</cp:coreProperties>
</file>